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/>
  </bookViews>
  <sheets>
    <sheet name="第二号第二様式" sheetId="1" r:id="rId1"/>
  </sheets>
  <definedNames>
    <definedName name="_xlnm.Print_Titles" localSheetId="0">第二号第二様式!$1:$7</definedName>
  </definedNames>
  <calcPr calcId="144525" calcMode="manual"/>
</workbook>
</file>

<file path=xl/calcChain.xml><?xml version="1.0" encoding="utf-8"?>
<calcChain xmlns="http://schemas.openxmlformats.org/spreadsheetml/2006/main">
  <c r="H40" i="1" l="1"/>
  <c r="J40" i="1" s="1"/>
  <c r="H39" i="1"/>
  <c r="J39" i="1" s="1"/>
  <c r="H38" i="1"/>
  <c r="J38" i="1" s="1"/>
  <c r="H36" i="1"/>
  <c r="J36" i="1" s="1"/>
  <c r="I33" i="1"/>
  <c r="G33" i="1"/>
  <c r="F33" i="1"/>
  <c r="E33" i="1"/>
  <c r="H33" i="1" s="1"/>
  <c r="J33" i="1" s="1"/>
  <c r="H32" i="1"/>
  <c r="J32" i="1" s="1"/>
  <c r="H31" i="1"/>
  <c r="J31" i="1" s="1"/>
  <c r="I30" i="1"/>
  <c r="I34" i="1" s="1"/>
  <c r="G30" i="1"/>
  <c r="G34" i="1" s="1"/>
  <c r="F30" i="1"/>
  <c r="F34" i="1" s="1"/>
  <c r="E30" i="1"/>
  <c r="H30" i="1" s="1"/>
  <c r="J30" i="1" s="1"/>
  <c r="H29" i="1"/>
  <c r="J29" i="1" s="1"/>
  <c r="H28" i="1"/>
  <c r="J28" i="1" s="1"/>
  <c r="I26" i="1"/>
  <c r="E26" i="1"/>
  <c r="I25" i="1"/>
  <c r="G25" i="1"/>
  <c r="F25" i="1"/>
  <c r="E25" i="1"/>
  <c r="H25" i="1" s="1"/>
  <c r="J25" i="1" s="1"/>
  <c r="H24" i="1"/>
  <c r="J24" i="1" s="1"/>
  <c r="I23" i="1"/>
  <c r="G23" i="1"/>
  <c r="G26" i="1" s="1"/>
  <c r="F23" i="1"/>
  <c r="F26" i="1" s="1"/>
  <c r="E23" i="1"/>
  <c r="H23" i="1" s="1"/>
  <c r="J23" i="1" s="1"/>
  <c r="J26" i="1" s="1"/>
  <c r="H22" i="1"/>
  <c r="J22" i="1" s="1"/>
  <c r="H21" i="1"/>
  <c r="J21" i="1" s="1"/>
  <c r="I19" i="1"/>
  <c r="G19" i="1"/>
  <c r="F19" i="1"/>
  <c r="E19" i="1"/>
  <c r="H19" i="1" s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I12" i="1"/>
  <c r="I20" i="1" s="1"/>
  <c r="I27" i="1" s="1"/>
  <c r="I35" i="1" s="1"/>
  <c r="I37" i="1" s="1"/>
  <c r="I41" i="1" s="1"/>
  <c r="G12" i="1"/>
  <c r="G20" i="1" s="1"/>
  <c r="G27" i="1" s="1"/>
  <c r="F12" i="1"/>
  <c r="F20" i="1" s="1"/>
  <c r="F27" i="1" s="1"/>
  <c r="F35" i="1" s="1"/>
  <c r="F37" i="1" s="1"/>
  <c r="F41" i="1" s="1"/>
  <c r="E12" i="1"/>
  <c r="H12" i="1" s="1"/>
  <c r="J12" i="1" s="1"/>
  <c r="J20" i="1" s="1"/>
  <c r="J27" i="1" s="1"/>
  <c r="H11" i="1"/>
  <c r="J11" i="1" s="1"/>
  <c r="H10" i="1"/>
  <c r="J10" i="1" s="1"/>
  <c r="H9" i="1"/>
  <c r="J9" i="1" s="1"/>
  <c r="H8" i="1"/>
  <c r="J8" i="1" s="1"/>
  <c r="H26" i="1" l="1"/>
  <c r="J34" i="1"/>
  <c r="J35" i="1" s="1"/>
  <c r="J37" i="1" s="1"/>
  <c r="J41" i="1" s="1"/>
  <c r="G35" i="1"/>
  <c r="G37" i="1" s="1"/>
  <c r="G41" i="1" s="1"/>
  <c r="E20" i="1"/>
  <c r="E34" i="1"/>
  <c r="H34" i="1" s="1"/>
  <c r="H20" i="1" l="1"/>
  <c r="E27" i="1"/>
  <c r="E35" i="1" l="1"/>
  <c r="H27" i="1"/>
  <c r="E37" i="1" l="1"/>
  <c r="H35" i="1"/>
  <c r="E41" i="1" l="1"/>
  <c r="H41" i="1" s="1"/>
  <c r="H37" i="1"/>
</calcChain>
</file>

<file path=xl/sharedStrings.xml><?xml version="1.0" encoding="utf-8"?>
<sst xmlns="http://schemas.openxmlformats.org/spreadsheetml/2006/main" count="55" uniqueCount="51">
  <si>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</si>
  <si>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</si>
  <si>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</si>
  <si>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</si>
  <si>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</si>
  <si>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</si>
  <si>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</si>
  <si>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</si>
  <si>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</si>
  <si>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</si>
  <si>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</si>
  <si>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サービス活動増減の部</t>
  </si>
  <si>
    <t>収益</t>
  </si>
  <si>
    <t>介護保険事業収益</t>
  </si>
  <si>
    <t>老人福祉事業収益</t>
  </si>
  <si>
    <t>寄付金収益</t>
  </si>
  <si>
    <t>収益事業収入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</si>
  <si>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</si>
  <si>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</si>
  <si>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</si>
  <si>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</si>
  <si>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</si>
  <si>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</si>
  <si>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</si>
  <si>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徴収不能引当金繰入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</si>
  <si>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</si>
  <si>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</si>
  <si>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</si>
  <si>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</si>
  <si>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</si>
  <si>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</si>
  <si>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</si>
  <si>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</si>
  <si>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</si>
  <si>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</si>
  <si>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</si>
  <si>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事業区分間繰入金収益</t>
  </si>
  <si>
    <t>その他の特別収益</t>
  </si>
  <si>
    <t>特別収益計（８）</t>
  </si>
  <si>
    <t>固定資産売却損・処分損</t>
  </si>
  <si>
    <t>事業区分間繰入金費用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</si>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</sst>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showGridLines="0" tabSelected="1" workbookViewId="0"/>
  </sheetViews>
  <sheetFormatPr defaultRowHeight="13.5"/>
  <cols>
    <col min="1" max="3" width="2.875" customWidth="1"/>
    <col min="4" max="4" width="59.2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5" t="s">
        <v>0</v>
      </c>
    </row>
    <row r="3" spans="2:10" ht="21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14.25">
      <c r="B4" s="7"/>
      <c r="C4" s="7"/>
      <c r="D4" s="7"/>
      <c r="E4" s="7"/>
      <c r="F4" s="7"/>
      <c r="G4" s="7"/>
      <c r="H4" s="7"/>
      <c r="I4" s="3"/>
      <c r="J4" s="3"/>
    </row>
    <row r="5" spans="2:10" ht="21">
      <c r="B5" s="8" t="s">
        <v>2</v>
      </c>
      <c r="C5" s="8"/>
      <c r="D5" s="8"/>
      <c r="E5" s="8"/>
      <c r="F5" s="8"/>
      <c r="G5" s="8"/>
      <c r="H5" s="8"/>
      <c r="I5" s="8"/>
      <c r="J5" s="8"/>
    </row>
    <row r="6" spans="2:10" ht="15.75">
      <c r="B6" s="9"/>
      <c r="C6" s="9"/>
      <c r="D6" s="9"/>
      <c r="E6" s="9"/>
      <c r="F6" s="9"/>
      <c r="G6" s="9"/>
      <c r="H6" s="3"/>
      <c r="I6" s="3"/>
      <c r="J6" s="9" t="s">
        <v>3</v>
      </c>
    </row>
    <row r="7" spans="2:10" ht="14.25">
      <c r="B7" s="10" t="s">
        <v>4</v>
      </c>
      <c r="C7" s="10"/>
      <c r="D7" s="10"/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2:10" ht="14.25">
      <c r="B8" s="12" t="s">
        <v>11</v>
      </c>
      <c r="C8" s="12" t="s">
        <v>12</v>
      </c>
      <c r="D8" s="13" t="s">
        <v>13</v>
      </c>
      <c r="E8" s="14">
        <v>52767995</v>
      </c>
      <c r="F8" s="14"/>
      <c r="G8" s="14"/>
      <c r="H8" s="14">
        <f>E8+F8+G8</f>
        <v>52767995</v>
      </c>
      <c r="I8" s="15"/>
      <c r="J8" s="14">
        <f>H8-ABS(I8)</f>
        <v>52767995</v>
      </c>
    </row>
    <row r="9" spans="2:10" ht="14.25">
      <c r="B9" s="16"/>
      <c r="C9" s="16"/>
      <c r="D9" s="17" t="s">
        <v>14</v>
      </c>
      <c r="E9" s="18"/>
      <c r="F9" s="18"/>
      <c r="G9" s="18">
        <v>5992500</v>
      </c>
      <c r="H9" s="18">
        <f t="shared" ref="H9:H41" si="0">E9+F9+G9</f>
        <v>5992500</v>
      </c>
      <c r="I9" s="19"/>
      <c r="J9" s="18">
        <f t="shared" ref="J9:J40" si="1">H9-ABS(I9)</f>
        <v>5992500</v>
      </c>
    </row>
    <row r="10" spans="2:10" ht="14.25">
      <c r="B10" s="16"/>
      <c r="C10" s="16"/>
      <c r="D10" s="17" t="s">
        <v>15</v>
      </c>
      <c r="E10" s="18">
        <v>961340</v>
      </c>
      <c r="F10" s="18"/>
      <c r="G10" s="18"/>
      <c r="H10" s="18">
        <f t="shared" si="0"/>
        <v>961340</v>
      </c>
      <c r="I10" s="19"/>
      <c r="J10" s="18">
        <f t="shared" si="1"/>
        <v>961340</v>
      </c>
    </row>
    <row r="11" spans="2:10" ht="14.25">
      <c r="B11" s="16"/>
      <c r="C11" s="16"/>
      <c r="D11" s="17" t="s">
        <v>16</v>
      </c>
      <c r="E11" s="18"/>
      <c r="F11" s="18"/>
      <c r="G11" s="18"/>
      <c r="H11" s="18">
        <f t="shared" si="0"/>
        <v>0</v>
      </c>
      <c r="I11" s="20"/>
      <c r="J11" s="18">
        <f t="shared" si="1"/>
        <v>0</v>
      </c>
    </row>
    <row r="12" spans="2:10" ht="14.25">
      <c r="B12" s="16"/>
      <c r="C12" s="21"/>
      <c r="D12" s="22" t="s">
        <v>17</v>
      </c>
      <c r="E12" s="23">
        <f>+E8+E9+E10+E11</f>
        <v>53729335</v>
      </c>
      <c r="F12" s="23">
        <f>+F8+F9+F10+F11</f>
        <v>0</v>
      </c>
      <c r="G12" s="23">
        <f>+G8+G9+G10+G11</f>
        <v>5992500</v>
      </c>
      <c r="H12" s="23">
        <f t="shared" si="0"/>
        <v>59721835</v>
      </c>
      <c r="I12" s="24">
        <f>+I8+I9+I10+I11</f>
        <v>0</v>
      </c>
      <c r="J12" s="23">
        <f t="shared" si="1"/>
        <v>59721835</v>
      </c>
    </row>
    <row r="13" spans="2:10" ht="14.25">
      <c r="B13" s="16"/>
      <c r="C13" s="12" t="s">
        <v>18</v>
      </c>
      <c r="D13" s="17" t="s">
        <v>19</v>
      </c>
      <c r="E13" s="18">
        <v>43885148</v>
      </c>
      <c r="F13" s="18"/>
      <c r="G13" s="18"/>
      <c r="H13" s="18">
        <f t="shared" si="0"/>
        <v>43885148</v>
      </c>
      <c r="I13" s="15"/>
      <c r="J13" s="18">
        <f t="shared" si="1"/>
        <v>43885148</v>
      </c>
    </row>
    <row r="14" spans="2:10" ht="14.25">
      <c r="B14" s="16"/>
      <c r="C14" s="16"/>
      <c r="D14" s="17" t="s">
        <v>20</v>
      </c>
      <c r="E14" s="18">
        <v>7558721</v>
      </c>
      <c r="F14" s="18"/>
      <c r="G14" s="18">
        <v>2339269</v>
      </c>
      <c r="H14" s="18">
        <f t="shared" si="0"/>
        <v>9897990</v>
      </c>
      <c r="I14" s="19"/>
      <c r="J14" s="18">
        <f t="shared" si="1"/>
        <v>9897990</v>
      </c>
    </row>
    <row r="15" spans="2:10" ht="14.25">
      <c r="B15" s="16"/>
      <c r="C15" s="16"/>
      <c r="D15" s="17" t="s">
        <v>21</v>
      </c>
      <c r="E15" s="18">
        <v>4791574</v>
      </c>
      <c r="F15" s="18"/>
      <c r="G15" s="18">
        <v>1694266</v>
      </c>
      <c r="H15" s="18">
        <f t="shared" si="0"/>
        <v>6485840</v>
      </c>
      <c r="I15" s="19"/>
      <c r="J15" s="18">
        <f t="shared" si="1"/>
        <v>6485840</v>
      </c>
    </row>
    <row r="16" spans="2:10" ht="14.25">
      <c r="B16" s="16"/>
      <c r="C16" s="16"/>
      <c r="D16" s="17" t="s">
        <v>22</v>
      </c>
      <c r="E16" s="18">
        <v>1646581</v>
      </c>
      <c r="F16" s="18"/>
      <c r="G16" s="18">
        <v>2571340</v>
      </c>
      <c r="H16" s="18">
        <f t="shared" si="0"/>
        <v>4217921</v>
      </c>
      <c r="I16" s="19"/>
      <c r="J16" s="18">
        <f t="shared" si="1"/>
        <v>4217921</v>
      </c>
    </row>
    <row r="17" spans="2:10" ht="14.25">
      <c r="B17" s="16"/>
      <c r="C17" s="16"/>
      <c r="D17" s="17" t="s">
        <v>23</v>
      </c>
      <c r="E17" s="18">
        <v>-347533</v>
      </c>
      <c r="F17" s="18"/>
      <c r="G17" s="18">
        <v>-1731765</v>
      </c>
      <c r="H17" s="18">
        <f t="shared" si="0"/>
        <v>-2079298</v>
      </c>
      <c r="I17" s="19"/>
      <c r="J17" s="18">
        <f t="shared" si="1"/>
        <v>-2079298</v>
      </c>
    </row>
    <row r="18" spans="2:10" ht="14.25">
      <c r="B18" s="16"/>
      <c r="C18" s="16"/>
      <c r="D18" s="17" t="s">
        <v>24</v>
      </c>
      <c r="E18" s="18"/>
      <c r="F18" s="18"/>
      <c r="G18" s="18"/>
      <c r="H18" s="18">
        <f t="shared" si="0"/>
        <v>0</v>
      </c>
      <c r="I18" s="20"/>
      <c r="J18" s="18">
        <f t="shared" si="1"/>
        <v>0</v>
      </c>
    </row>
    <row r="19" spans="2:10" ht="14.25">
      <c r="B19" s="16"/>
      <c r="C19" s="21"/>
      <c r="D19" s="22" t="s">
        <v>25</v>
      </c>
      <c r="E19" s="23">
        <f>+E13+E14+E15+E16+E17+E18</f>
        <v>57534491</v>
      </c>
      <c r="F19" s="23">
        <f>+F13+F14+F15+F16+F17+F18</f>
        <v>0</v>
      </c>
      <c r="G19" s="23">
        <f>+G13+G14+G15+G16+G17+G18</f>
        <v>4873110</v>
      </c>
      <c r="H19" s="23">
        <f t="shared" si="0"/>
        <v>62407601</v>
      </c>
      <c r="I19" s="24">
        <f>+I13+I14+I15+I16+I17+I18</f>
        <v>0</v>
      </c>
      <c r="J19" s="23">
        <f t="shared" si="1"/>
        <v>62407601</v>
      </c>
    </row>
    <row r="20" spans="2:10" ht="14.25">
      <c r="B20" s="21"/>
      <c r="C20" s="25" t="s">
        <v>26</v>
      </c>
      <c r="D20" s="26"/>
      <c r="E20" s="27">
        <f xml:space="preserve"> +E12 - E19</f>
        <v>-3805156</v>
      </c>
      <c r="F20" s="27">
        <f xml:space="preserve"> +F12 - F19</f>
        <v>0</v>
      </c>
      <c r="G20" s="27">
        <f xml:space="preserve"> +G12 - G19</f>
        <v>1119390</v>
      </c>
      <c r="H20" s="27">
        <f t="shared" si="0"/>
        <v>-2685766</v>
      </c>
      <c r="I20" s="24">
        <f xml:space="preserve"> +I12 - I19</f>
        <v>0</v>
      </c>
      <c r="J20" s="27">
        <f>J12-J19</f>
        <v>-2685766</v>
      </c>
    </row>
    <row r="21" spans="2:10" ht="14.25">
      <c r="B21" s="12" t="s">
        <v>27</v>
      </c>
      <c r="C21" s="12" t="s">
        <v>12</v>
      </c>
      <c r="D21" s="17" t="s">
        <v>28</v>
      </c>
      <c r="E21" s="18">
        <v>23</v>
      </c>
      <c r="F21" s="18"/>
      <c r="G21" s="18">
        <v>4</v>
      </c>
      <c r="H21" s="18">
        <f t="shared" si="0"/>
        <v>27</v>
      </c>
      <c r="I21" s="15"/>
      <c r="J21" s="18">
        <f t="shared" si="1"/>
        <v>27</v>
      </c>
    </row>
    <row r="22" spans="2:10" ht="14.25">
      <c r="B22" s="16"/>
      <c r="C22" s="16"/>
      <c r="D22" s="17" t="s">
        <v>29</v>
      </c>
      <c r="E22" s="18">
        <v>72120</v>
      </c>
      <c r="F22" s="18"/>
      <c r="G22" s="18"/>
      <c r="H22" s="18">
        <f t="shared" si="0"/>
        <v>72120</v>
      </c>
      <c r="I22" s="20"/>
      <c r="J22" s="18">
        <f t="shared" si="1"/>
        <v>72120</v>
      </c>
    </row>
    <row r="23" spans="2:10" ht="14.25">
      <c r="B23" s="16"/>
      <c r="C23" s="21"/>
      <c r="D23" s="22" t="s">
        <v>30</v>
      </c>
      <c r="E23" s="23">
        <f>+E21+E22</f>
        <v>72143</v>
      </c>
      <c r="F23" s="23">
        <f>+F21+F22</f>
        <v>0</v>
      </c>
      <c r="G23" s="23">
        <f>+G21+G22</f>
        <v>4</v>
      </c>
      <c r="H23" s="23">
        <f t="shared" si="0"/>
        <v>72147</v>
      </c>
      <c r="I23" s="24">
        <f>+I21+I22</f>
        <v>0</v>
      </c>
      <c r="J23" s="23">
        <f t="shared" si="1"/>
        <v>72147</v>
      </c>
    </row>
    <row r="24" spans="2:10" ht="14.25">
      <c r="B24" s="16"/>
      <c r="C24" s="12" t="s">
        <v>18</v>
      </c>
      <c r="D24" s="17" t="s">
        <v>31</v>
      </c>
      <c r="E24" s="18">
        <v>134364</v>
      </c>
      <c r="F24" s="18"/>
      <c r="G24" s="18"/>
      <c r="H24" s="18">
        <f t="shared" si="0"/>
        <v>134364</v>
      </c>
      <c r="I24" s="24"/>
      <c r="J24" s="18">
        <f t="shared" si="1"/>
        <v>134364</v>
      </c>
    </row>
    <row r="25" spans="2:10" ht="14.25">
      <c r="B25" s="16"/>
      <c r="C25" s="21"/>
      <c r="D25" s="22" t="s">
        <v>32</v>
      </c>
      <c r="E25" s="23">
        <f>+E24</f>
        <v>134364</v>
      </c>
      <c r="F25" s="23">
        <f>+F24</f>
        <v>0</v>
      </c>
      <c r="G25" s="23">
        <f>+G24</f>
        <v>0</v>
      </c>
      <c r="H25" s="23">
        <f t="shared" si="0"/>
        <v>134364</v>
      </c>
      <c r="I25" s="24">
        <f>+I24</f>
        <v>0</v>
      </c>
      <c r="J25" s="23">
        <f t="shared" si="1"/>
        <v>134364</v>
      </c>
    </row>
    <row r="26" spans="2:10" ht="14.25">
      <c r="B26" s="21"/>
      <c r="C26" s="25" t="s">
        <v>33</v>
      </c>
      <c r="D26" s="28"/>
      <c r="E26" s="29">
        <f xml:space="preserve"> +E23 - E25</f>
        <v>-62221</v>
      </c>
      <c r="F26" s="29">
        <f xml:space="preserve"> +F23 - F25</f>
        <v>0</v>
      </c>
      <c r="G26" s="29">
        <f xml:space="preserve"> +G23 - G25</f>
        <v>4</v>
      </c>
      <c r="H26" s="29">
        <f t="shared" si="0"/>
        <v>-62217</v>
      </c>
      <c r="I26" s="24">
        <f xml:space="preserve"> +I23 - I25</f>
        <v>0</v>
      </c>
      <c r="J26" s="29">
        <f>J23-J25</f>
        <v>-62217</v>
      </c>
    </row>
    <row r="27" spans="2:10" ht="14.25">
      <c r="B27" s="25" t="s">
        <v>34</v>
      </c>
      <c r="C27" s="30"/>
      <c r="D27" s="26"/>
      <c r="E27" s="27">
        <f xml:space="preserve"> +E20 +E26</f>
        <v>-3867377</v>
      </c>
      <c r="F27" s="27">
        <f xml:space="preserve"> +F20 +F26</f>
        <v>0</v>
      </c>
      <c r="G27" s="27">
        <f xml:space="preserve"> +G20 +G26</f>
        <v>1119394</v>
      </c>
      <c r="H27" s="27">
        <f t="shared" si="0"/>
        <v>-2747983</v>
      </c>
      <c r="I27" s="24">
        <f xml:space="preserve"> +I20 +I26</f>
        <v>0</v>
      </c>
      <c r="J27" s="27">
        <f>J20+J26</f>
        <v>-2747983</v>
      </c>
    </row>
    <row r="28" spans="2:10" ht="14.25">
      <c r="B28" s="12" t="s">
        <v>35</v>
      </c>
      <c r="C28" s="12" t="s">
        <v>12</v>
      </c>
      <c r="D28" s="17" t="s">
        <v>36</v>
      </c>
      <c r="E28" s="18">
        <v>1985900</v>
      </c>
      <c r="F28" s="18"/>
      <c r="G28" s="18"/>
      <c r="H28" s="18">
        <f t="shared" si="0"/>
        <v>1985900</v>
      </c>
      <c r="I28" s="15"/>
      <c r="J28" s="18">
        <f t="shared" si="1"/>
        <v>1985900</v>
      </c>
    </row>
    <row r="29" spans="2:10" ht="14.25">
      <c r="B29" s="16"/>
      <c r="C29" s="16"/>
      <c r="D29" s="17" t="s">
        <v>37</v>
      </c>
      <c r="E29" s="18"/>
      <c r="F29" s="18"/>
      <c r="G29" s="18"/>
      <c r="H29" s="18">
        <f t="shared" si="0"/>
        <v>0</v>
      </c>
      <c r="I29" s="20"/>
      <c r="J29" s="18">
        <f t="shared" si="1"/>
        <v>0</v>
      </c>
    </row>
    <row r="30" spans="2:10" ht="14.25">
      <c r="B30" s="16"/>
      <c r="C30" s="21"/>
      <c r="D30" s="22" t="s">
        <v>38</v>
      </c>
      <c r="E30" s="23">
        <f>+E28+E29</f>
        <v>1985900</v>
      </c>
      <c r="F30" s="23">
        <f>+F28+F29</f>
        <v>0</v>
      </c>
      <c r="G30" s="23">
        <f>+G28+G29</f>
        <v>0</v>
      </c>
      <c r="H30" s="23">
        <f t="shared" si="0"/>
        <v>1985900</v>
      </c>
      <c r="I30" s="24">
        <f>+I28+I29</f>
        <v>0</v>
      </c>
      <c r="J30" s="23">
        <f t="shared" si="1"/>
        <v>1985900</v>
      </c>
    </row>
    <row r="31" spans="2:10" ht="14.25">
      <c r="B31" s="16"/>
      <c r="C31" s="12" t="s">
        <v>18</v>
      </c>
      <c r="D31" s="17" t="s">
        <v>39</v>
      </c>
      <c r="E31" s="18"/>
      <c r="F31" s="18"/>
      <c r="G31" s="18"/>
      <c r="H31" s="18">
        <f t="shared" si="0"/>
        <v>0</v>
      </c>
      <c r="I31" s="15"/>
      <c r="J31" s="18">
        <f t="shared" si="1"/>
        <v>0</v>
      </c>
    </row>
    <row r="32" spans="2:10" ht="14.25">
      <c r="B32" s="16"/>
      <c r="C32" s="16"/>
      <c r="D32" s="17" t="s">
        <v>40</v>
      </c>
      <c r="E32" s="18"/>
      <c r="F32" s="18"/>
      <c r="G32" s="18">
        <v>1985900</v>
      </c>
      <c r="H32" s="18">
        <f t="shared" si="0"/>
        <v>1985900</v>
      </c>
      <c r="I32" s="20"/>
      <c r="J32" s="18">
        <f t="shared" si="1"/>
        <v>1985900</v>
      </c>
    </row>
    <row r="33" spans="2:10" ht="14.25">
      <c r="B33" s="16"/>
      <c r="C33" s="21"/>
      <c r="D33" s="22" t="s">
        <v>41</v>
      </c>
      <c r="E33" s="23">
        <f>+E31+E32</f>
        <v>0</v>
      </c>
      <c r="F33" s="23">
        <f>+F31+F32</f>
        <v>0</v>
      </c>
      <c r="G33" s="23">
        <f>+G31+G32</f>
        <v>1985900</v>
      </c>
      <c r="H33" s="23">
        <f t="shared" si="0"/>
        <v>1985900</v>
      </c>
      <c r="I33" s="24">
        <f>+I31+I32</f>
        <v>0</v>
      </c>
      <c r="J33" s="23">
        <f t="shared" si="1"/>
        <v>1985900</v>
      </c>
    </row>
    <row r="34" spans="2:10" ht="14.25">
      <c r="B34" s="21"/>
      <c r="C34" s="31" t="s">
        <v>42</v>
      </c>
      <c r="D34" s="32"/>
      <c r="E34" s="33">
        <f xml:space="preserve"> +E30 - E33</f>
        <v>1985900</v>
      </c>
      <c r="F34" s="33">
        <f xml:space="preserve"> +F30 - F33</f>
        <v>0</v>
      </c>
      <c r="G34" s="33">
        <f xml:space="preserve"> +G30 - G33</f>
        <v>-1985900</v>
      </c>
      <c r="H34" s="33">
        <f t="shared" si="0"/>
        <v>0</v>
      </c>
      <c r="I34" s="24">
        <f xml:space="preserve"> +I30 - I33</f>
        <v>0</v>
      </c>
      <c r="J34" s="33">
        <f>J30-J33</f>
        <v>0</v>
      </c>
    </row>
    <row r="35" spans="2:10" ht="14.25">
      <c r="B35" s="25" t="s">
        <v>43</v>
      </c>
      <c r="C35" s="34"/>
      <c r="D35" s="35"/>
      <c r="E35" s="36">
        <f xml:space="preserve"> +E27 +E34</f>
        <v>-1881477</v>
      </c>
      <c r="F35" s="36">
        <f xml:space="preserve"> +F27 +F34</f>
        <v>0</v>
      </c>
      <c r="G35" s="36">
        <f xml:space="preserve"> +G27 +G34</f>
        <v>-866506</v>
      </c>
      <c r="H35" s="36">
        <f t="shared" si="0"/>
        <v>-2747983</v>
      </c>
      <c r="I35" s="24">
        <f xml:space="preserve"> +I27 +I34</f>
        <v>0</v>
      </c>
      <c r="J35" s="36">
        <f>J27+J34</f>
        <v>-2747983</v>
      </c>
    </row>
    <row r="36" spans="2:10" ht="14.25">
      <c r="B36" s="37" t="s">
        <v>44</v>
      </c>
      <c r="C36" s="34" t="s">
        <v>45</v>
      </c>
      <c r="D36" s="35"/>
      <c r="E36" s="36">
        <v>8332731</v>
      </c>
      <c r="F36" s="36"/>
      <c r="G36" s="36">
        <v>24155175</v>
      </c>
      <c r="H36" s="36">
        <f t="shared" si="0"/>
        <v>32487906</v>
      </c>
      <c r="I36" s="24"/>
      <c r="J36" s="36">
        <f t="shared" si="1"/>
        <v>32487906</v>
      </c>
    </row>
    <row r="37" spans="2:10" ht="14.25">
      <c r="B37" s="38"/>
      <c r="C37" s="34" t="s">
        <v>46</v>
      </c>
      <c r="D37" s="35"/>
      <c r="E37" s="36">
        <f xml:space="preserve"> +E35 +E36</f>
        <v>6451254</v>
      </c>
      <c r="F37" s="36">
        <f xml:space="preserve"> +F35 +F36</f>
        <v>0</v>
      </c>
      <c r="G37" s="36">
        <f xml:space="preserve"> +G35 +G36</f>
        <v>23288669</v>
      </c>
      <c r="H37" s="36">
        <f t="shared" si="0"/>
        <v>29739923</v>
      </c>
      <c r="I37" s="24">
        <f xml:space="preserve"> +I35 +I36</f>
        <v>0</v>
      </c>
      <c r="J37" s="36">
        <f>J35+J36</f>
        <v>29739923</v>
      </c>
    </row>
    <row r="38" spans="2:10" ht="14.25">
      <c r="B38" s="38"/>
      <c r="C38" s="34" t="s">
        <v>47</v>
      </c>
      <c r="D38" s="35"/>
      <c r="E38" s="36"/>
      <c r="F38" s="36"/>
      <c r="G38" s="36"/>
      <c r="H38" s="36">
        <f t="shared" si="0"/>
        <v>0</v>
      </c>
      <c r="I38" s="24"/>
      <c r="J38" s="36">
        <f t="shared" si="1"/>
        <v>0</v>
      </c>
    </row>
    <row r="39" spans="2:10" ht="14.25">
      <c r="B39" s="38"/>
      <c r="C39" s="34" t="s">
        <v>48</v>
      </c>
      <c r="D39" s="35"/>
      <c r="E39" s="36"/>
      <c r="F39" s="36"/>
      <c r="G39" s="36"/>
      <c r="H39" s="36">
        <f t="shared" si="0"/>
        <v>0</v>
      </c>
      <c r="I39" s="24"/>
      <c r="J39" s="36">
        <f t="shared" si="1"/>
        <v>0</v>
      </c>
    </row>
    <row r="40" spans="2:10" ht="14.25">
      <c r="B40" s="38"/>
      <c r="C40" s="34" t="s">
        <v>49</v>
      </c>
      <c r="D40" s="35"/>
      <c r="E40" s="36"/>
      <c r="F40" s="36"/>
      <c r="G40" s="36"/>
      <c r="H40" s="36">
        <f t="shared" si="0"/>
        <v>0</v>
      </c>
      <c r="I40" s="24"/>
      <c r="J40" s="36">
        <f t="shared" si="1"/>
        <v>0</v>
      </c>
    </row>
    <row r="41" spans="2:10" ht="14.25">
      <c r="B41" s="39"/>
      <c r="C41" s="34" t="s">
        <v>50</v>
      </c>
      <c r="D41" s="35"/>
      <c r="E41" s="36">
        <f xml:space="preserve"> +E37 +E38 +E39 - E40</f>
        <v>6451254</v>
      </c>
      <c r="F41" s="36">
        <f xml:space="preserve"> +F37 +F38 +F39 - F40</f>
        <v>0</v>
      </c>
      <c r="G41" s="36">
        <f xml:space="preserve"> +G37 +G38 +G39 - G40</f>
        <v>23288669</v>
      </c>
      <c r="H41" s="36">
        <f t="shared" si="0"/>
        <v>29739923</v>
      </c>
      <c r="I41" s="24">
        <f xml:space="preserve"> +I37 +I38 +I39 - I40</f>
        <v>0</v>
      </c>
      <c r="J41" s="36">
        <f>J37+J38+J39-J40</f>
        <v>29739923</v>
      </c>
    </row>
  </sheetData>
  <mergeCells count="13">
    <mergeCell ref="B36:B41"/>
    <mergeCell ref="B21:B26"/>
    <mergeCell ref="C21:C23"/>
    <mergeCell ref="C24:C25"/>
    <mergeCell ref="B28:B34"/>
    <mergeCell ref="C28:C30"/>
    <mergeCell ref="C31:C33"/>
    <mergeCell ref="B3:J3"/>
    <mergeCell ref="B5:J5"/>
    <mergeCell ref="B7:D7"/>
    <mergeCell ref="B8:B20"/>
    <mergeCell ref="C8:C12"/>
    <mergeCell ref="C13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第二号第二様式</vt:lpstr>
      <vt:lpstr>第二号第二様式!Print_Titles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2020-07-15T06:23:45Z</dcterms:created>
  <dcterms:modified xsi:type="dcterms:W3CDTF">2020-07-15T06:23:46Z</dcterms:modified>
</cp:coreProperties>
</file>