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/>
  </bookViews>
  <sheets>
    <sheet name="第三号第二様式" sheetId="1" r:id="rId1"/>
  </sheets>
  <definedNames>
    <definedName name="_xlnm.Print_Titles" localSheetId="0">第三号第二様式!$1:$7</definedName>
  </definedNames>
  <calcPr calcId="144525" calcMode="manual"/>
</workbook>
</file>

<file path=xl/calcChain.xml><?xml version="1.0" encoding="utf-8"?>
<calcChain xmlns="http://schemas.openxmlformats.org/spreadsheetml/2006/main">
  <c r="G46" i="1" l="1"/>
  <c r="E46" i="1"/>
  <c r="D46" i="1"/>
  <c r="C46" i="1"/>
  <c r="F46" i="1" s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38" i="1"/>
  <c r="H38" i="1" s="1"/>
  <c r="F37" i="1"/>
  <c r="H37" i="1" s="1"/>
  <c r="F36" i="1"/>
  <c r="H36" i="1" s="1"/>
  <c r="G35" i="1"/>
  <c r="E35" i="1"/>
  <c r="D35" i="1"/>
  <c r="C35" i="1"/>
  <c r="F35" i="1" s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G29" i="1"/>
  <c r="G39" i="1" s="1"/>
  <c r="G47" i="1" s="1"/>
  <c r="E29" i="1"/>
  <c r="E39" i="1" s="1"/>
  <c r="E47" i="1" s="1"/>
  <c r="D29" i="1"/>
  <c r="D39" i="1" s="1"/>
  <c r="D47" i="1" s="1"/>
  <c r="C29" i="1"/>
  <c r="F29" i="1" s="1"/>
  <c r="H29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G19" i="1"/>
  <c r="E19" i="1"/>
  <c r="D19" i="1"/>
  <c r="C19" i="1"/>
  <c r="F19" i="1" s="1"/>
  <c r="H19" i="1" s="1"/>
  <c r="F18" i="1"/>
  <c r="H18" i="1" s="1"/>
  <c r="F17" i="1"/>
  <c r="H17" i="1" s="1"/>
  <c r="F16" i="1"/>
  <c r="H16" i="1" s="1"/>
  <c r="G15" i="1"/>
  <c r="E15" i="1"/>
  <c r="E14" i="1" s="1"/>
  <c r="D15" i="1"/>
  <c r="D14" i="1" s="1"/>
  <c r="C15" i="1"/>
  <c r="F15" i="1" s="1"/>
  <c r="H15" i="1" s="1"/>
  <c r="G14" i="1"/>
  <c r="C14" i="1"/>
  <c r="F13" i="1"/>
  <c r="H13" i="1" s="1"/>
  <c r="F12" i="1"/>
  <c r="H12" i="1" s="1"/>
  <c r="F11" i="1"/>
  <c r="H11" i="1" s="1"/>
  <c r="F10" i="1"/>
  <c r="H10" i="1" s="1"/>
  <c r="G9" i="1"/>
  <c r="G27" i="1" s="1"/>
  <c r="E9" i="1"/>
  <c r="E27" i="1" s="1"/>
  <c r="D9" i="1"/>
  <c r="D27" i="1" s="1"/>
  <c r="C9" i="1"/>
  <c r="C27" i="1" s="1"/>
  <c r="F27" i="1" l="1"/>
  <c r="H27" i="1" s="1"/>
  <c r="F14" i="1"/>
  <c r="H14" i="1" s="1"/>
  <c r="C39" i="1"/>
  <c r="F9" i="1"/>
  <c r="H9" i="1" s="1"/>
  <c r="F39" i="1" l="1"/>
  <c r="H39" i="1" s="1"/>
  <c r="C47" i="1"/>
  <c r="F47" i="1" s="1"/>
  <c r="H47" i="1" s="1"/>
</calcChain>
</file>

<file path=xl/sharedStrings.xml><?xml version="1.0" encoding="utf-8"?>
<sst xmlns="http://schemas.openxmlformats.org/spreadsheetml/2006/main" count="51" uniqueCount="51">
  <si>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3"/>
  </si>
  <si>
    <t>貸借対照表内訳表</t>
    <phoneticPr fontId="3"/>
  </si>
  <si>
    <t>令和2年3月31日現在</t>
    <phoneticPr fontId="2"/>
  </si>
  <si>
    <t>（単位：円）</t>
    <phoneticPr fontId="3"/>
  </si>
  <si>
    <t>勘定科目</t>
    <rPh sb="0" eb="2">
      <t>カンジョウ</t>
    </rPh>
    <rPh sb="2" eb="4">
      <t>カモク</t>
    </rPh>
    <phoneticPr fontId="2"/>
  </si>
  <si>
    <t>社会福祉事業</t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</si>
  <si>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</si>
  <si>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</si>
  <si>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</si>
  <si>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</si>
  <si>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</si>
  <si>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資産の部</t>
  </si>
  <si>
    <t>流動資産</t>
  </si>
  <si>
    <t>　現金預金</t>
  </si>
  <si>
    <t>　事業未収金</t>
  </si>
  <si>
    <t>　未収金</t>
  </si>
  <si>
    <t>　立替金</t>
  </si>
  <si>
    <t>固定資産</t>
  </si>
  <si>
    <t>基本財産</t>
  </si>
  <si>
    <t>　土地</t>
  </si>
  <si>
    <t>　建物</t>
  </si>
  <si>
    <t>　基本財産減価償却累計額</t>
  </si>
  <si>
    <t>その他の固定資産</t>
  </si>
  <si>
    <t>　機械及び装置</t>
  </si>
  <si>
    <t>　車輌運搬具</t>
  </si>
  <si>
    <t>　器具及び備品</t>
  </si>
  <si>
    <t>　ソフトウェア</t>
  </si>
  <si>
    <t>　退職給付引当資産</t>
  </si>
  <si>
    <t>　その他固定資産減価償却累計額</t>
  </si>
  <si>
    <t>　徴収不能引当金</t>
  </si>
  <si>
    <t>資産の部合計</t>
  </si>
  <si>
    <t>負債の部</t>
  </si>
  <si>
    <t>流動負債</t>
  </si>
  <si>
    <t>　事業未払金</t>
  </si>
  <si>
    <t>　役員等短期借入金</t>
  </si>
  <si>
    <t>　１年以内返済予定設備資金借入金</t>
  </si>
  <si>
    <t>　預り金</t>
  </si>
  <si>
    <t>　賞与引当金</t>
  </si>
  <si>
    <t>固定負債</t>
  </si>
  <si>
    <t>　設備資金借入金</t>
  </si>
  <si>
    <t>　退職給付引当金</t>
  </si>
  <si>
    <t>　預り敷金</t>
  </si>
  <si>
    <t>負債の部合計</t>
  </si>
  <si>
    <t>純資産の部</t>
  </si>
  <si>
    <t>基本金</t>
  </si>
  <si>
    <t>国庫補助金等特別積立金</t>
  </si>
  <si>
    <t>その他の積立金</t>
  </si>
  <si>
    <t>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</si>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</sst>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0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10" fillId="0" borderId="1" xfId="0" applyNumberFormat="1" applyFont="1" applyFill="1" applyBorder="1" applyProtection="1">
      <alignment vertical="center"/>
      <protection locked="0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4" xfId="2" applyNumberFormat="1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showGridLines="0" tabSelected="1" workbookViewId="0"/>
  </sheetViews>
  <sheetFormatPr defaultRowHeight="13.5"/>
  <cols>
    <col min="1" max="1" width="2.875" customWidth="1"/>
    <col min="2" max="2" width="39.125" customWidth="1"/>
    <col min="3" max="8" width="20.75" customWidth="1"/>
  </cols>
  <sheetData>
    <row r="1" spans="2:8" ht="21">
      <c r="B1" s="1"/>
      <c r="C1" s="1"/>
      <c r="D1" s="1"/>
      <c r="E1" s="1"/>
      <c r="F1" s="1"/>
      <c r="G1" s="1"/>
      <c r="H1" s="1"/>
    </row>
    <row r="2" spans="2:8" ht="21">
      <c r="B2" s="1"/>
      <c r="C2" s="1"/>
      <c r="D2" s="1"/>
      <c r="E2" s="1"/>
      <c r="F2" s="1"/>
      <c r="G2" s="1"/>
      <c r="H2" s="2" t="s">
        <v>0</v>
      </c>
    </row>
    <row r="3" spans="2:8" ht="21">
      <c r="B3" s="3" t="s">
        <v>1</v>
      </c>
      <c r="C3" s="3"/>
      <c r="D3" s="3"/>
      <c r="E3" s="3"/>
      <c r="F3" s="3"/>
      <c r="G3" s="3"/>
      <c r="H3" s="3"/>
    </row>
    <row r="4" spans="2:8" ht="14.25">
      <c r="B4" s="4"/>
      <c r="C4" s="4"/>
      <c r="D4" s="5"/>
      <c r="E4" s="4"/>
      <c r="F4" s="5"/>
      <c r="G4" s="4"/>
      <c r="H4" s="5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5"/>
      <c r="D6" s="5"/>
      <c r="E6" s="5"/>
      <c r="F6" s="5"/>
      <c r="G6" s="5"/>
      <c r="H6" s="7" t="s">
        <v>3</v>
      </c>
    </row>
    <row r="7" spans="2:8" ht="14.25"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2:8" ht="14.25">
      <c r="B8" s="9" t="s">
        <v>11</v>
      </c>
      <c r="C8" s="10"/>
      <c r="D8" s="10"/>
      <c r="E8" s="10"/>
      <c r="F8" s="10"/>
      <c r="G8" s="10"/>
      <c r="H8" s="10"/>
    </row>
    <row r="9" spans="2:8" ht="14.25">
      <c r="B9" s="11" t="s">
        <v>12</v>
      </c>
      <c r="C9" s="12">
        <f>+C10+C11+C12+C13</f>
        <v>13359042</v>
      </c>
      <c r="D9" s="12">
        <f>+D10+D11+D12+D13</f>
        <v>0</v>
      </c>
      <c r="E9" s="12">
        <f>+E10+E11+E12+E13</f>
        <v>959467</v>
      </c>
      <c r="F9" s="12">
        <f t="shared" ref="F9:F47" si="0">+C9+D9+E9</f>
        <v>14318509</v>
      </c>
      <c r="G9" s="13">
        <f>+G10+G11+G12+G13</f>
        <v>0</v>
      </c>
      <c r="H9" s="12">
        <f t="shared" ref="H9:H47" si="1">+F9-ABS(G9)</f>
        <v>14318509</v>
      </c>
    </row>
    <row r="10" spans="2:8" ht="14.25">
      <c r="B10" s="14" t="s">
        <v>13</v>
      </c>
      <c r="C10" s="15">
        <v>4967535</v>
      </c>
      <c r="D10" s="15">
        <v>0</v>
      </c>
      <c r="E10" s="15">
        <v>449467</v>
      </c>
      <c r="F10" s="15">
        <f t="shared" si="0"/>
        <v>5417002</v>
      </c>
      <c r="G10" s="15"/>
      <c r="H10" s="15">
        <f t="shared" si="1"/>
        <v>5417002</v>
      </c>
    </row>
    <row r="11" spans="2:8" ht="14.25">
      <c r="B11" s="16" t="s">
        <v>14</v>
      </c>
      <c r="C11" s="17">
        <v>8312702</v>
      </c>
      <c r="D11" s="17">
        <v>0</v>
      </c>
      <c r="E11" s="17">
        <v>0</v>
      </c>
      <c r="F11" s="17">
        <f t="shared" si="0"/>
        <v>8312702</v>
      </c>
      <c r="G11" s="17"/>
      <c r="H11" s="17">
        <f t="shared" si="1"/>
        <v>8312702</v>
      </c>
    </row>
    <row r="12" spans="2:8" ht="14.25">
      <c r="B12" s="16" t="s">
        <v>15</v>
      </c>
      <c r="C12" s="17">
        <v>78805</v>
      </c>
      <c r="D12" s="17">
        <v>0</v>
      </c>
      <c r="E12" s="17">
        <v>510000</v>
      </c>
      <c r="F12" s="17">
        <f t="shared" si="0"/>
        <v>588805</v>
      </c>
      <c r="G12" s="17"/>
      <c r="H12" s="17">
        <f t="shared" si="1"/>
        <v>588805</v>
      </c>
    </row>
    <row r="13" spans="2:8" ht="14.25">
      <c r="B13" s="16" t="s">
        <v>16</v>
      </c>
      <c r="C13" s="17">
        <v>0</v>
      </c>
      <c r="D13" s="17">
        <v>0</v>
      </c>
      <c r="E13" s="17">
        <v>0</v>
      </c>
      <c r="F13" s="17">
        <f t="shared" si="0"/>
        <v>0</v>
      </c>
      <c r="G13" s="17"/>
      <c r="H13" s="17">
        <f t="shared" si="1"/>
        <v>0</v>
      </c>
    </row>
    <row r="14" spans="2:8" ht="14.25">
      <c r="B14" s="11" t="s">
        <v>17</v>
      </c>
      <c r="C14" s="12">
        <f>+C15 +C19</f>
        <v>58626598</v>
      </c>
      <c r="D14" s="12">
        <f>+D15 +D19</f>
        <v>0</v>
      </c>
      <c r="E14" s="12">
        <f>+E15 +E19</f>
        <v>83553967</v>
      </c>
      <c r="F14" s="12">
        <f t="shared" si="0"/>
        <v>142180565</v>
      </c>
      <c r="G14" s="13">
        <f>+G15 +G19</f>
        <v>0</v>
      </c>
      <c r="H14" s="12">
        <f t="shared" si="1"/>
        <v>142180565</v>
      </c>
    </row>
    <row r="15" spans="2:8" ht="14.25">
      <c r="B15" s="11" t="s">
        <v>18</v>
      </c>
      <c r="C15" s="12">
        <f>+C16+C17+C18</f>
        <v>58090249</v>
      </c>
      <c r="D15" s="12">
        <f>+D16+D17+D18</f>
        <v>0</v>
      </c>
      <c r="E15" s="12">
        <f>+E16+E17+E18</f>
        <v>83317503</v>
      </c>
      <c r="F15" s="12">
        <f t="shared" si="0"/>
        <v>141407752</v>
      </c>
      <c r="G15" s="13">
        <f>+G16+G17+G18</f>
        <v>0</v>
      </c>
      <c r="H15" s="12">
        <f t="shared" si="1"/>
        <v>141407752</v>
      </c>
    </row>
    <row r="16" spans="2:8" ht="14.25">
      <c r="B16" s="14" t="s">
        <v>19</v>
      </c>
      <c r="C16" s="15">
        <v>34910000</v>
      </c>
      <c r="D16" s="15">
        <v>0</v>
      </c>
      <c r="E16" s="15">
        <v>0</v>
      </c>
      <c r="F16" s="15">
        <f t="shared" si="0"/>
        <v>34910000</v>
      </c>
      <c r="G16" s="15"/>
      <c r="H16" s="15">
        <f t="shared" si="1"/>
        <v>34910000</v>
      </c>
    </row>
    <row r="17" spans="2:8" ht="14.25">
      <c r="B17" s="16" t="s">
        <v>20</v>
      </c>
      <c r="C17" s="17">
        <v>30264954</v>
      </c>
      <c r="D17" s="17">
        <v>0</v>
      </c>
      <c r="E17" s="17">
        <v>111788009</v>
      </c>
      <c r="F17" s="17">
        <f t="shared" si="0"/>
        <v>142052963</v>
      </c>
      <c r="G17" s="17"/>
      <c r="H17" s="17">
        <f t="shared" si="1"/>
        <v>142052963</v>
      </c>
    </row>
    <row r="18" spans="2:8" ht="14.25">
      <c r="B18" s="16" t="s">
        <v>21</v>
      </c>
      <c r="C18" s="17">
        <v>-7084705</v>
      </c>
      <c r="D18" s="17">
        <v>0</v>
      </c>
      <c r="E18" s="17">
        <v>-28470506</v>
      </c>
      <c r="F18" s="17">
        <f t="shared" si="0"/>
        <v>-35555211</v>
      </c>
      <c r="G18" s="17"/>
      <c r="H18" s="17">
        <f t="shared" si="1"/>
        <v>-35555211</v>
      </c>
    </row>
    <row r="19" spans="2:8" ht="14.25">
      <c r="B19" s="11" t="s">
        <v>22</v>
      </c>
      <c r="C19" s="12">
        <f>+C20+C21+C22+C23+C24+C25-ABS(C26)</f>
        <v>536349</v>
      </c>
      <c r="D19" s="12">
        <f>+D20+D21+D22+D23+D24+D25-ABS(D26)</f>
        <v>0</v>
      </c>
      <c r="E19" s="12">
        <f>+E20+E21+E22+E23+E24+E25-ABS(E26)</f>
        <v>236464</v>
      </c>
      <c r="F19" s="12">
        <f t="shared" si="0"/>
        <v>772813</v>
      </c>
      <c r="G19" s="13">
        <f>+G20+G21+G22+G23+G24+G25-ABS(G26)</f>
        <v>0</v>
      </c>
      <c r="H19" s="12">
        <f t="shared" si="1"/>
        <v>772813</v>
      </c>
    </row>
    <row r="20" spans="2:8" ht="14.25">
      <c r="B20" s="16" t="s">
        <v>23</v>
      </c>
      <c r="C20" s="17">
        <v>0</v>
      </c>
      <c r="D20" s="17">
        <v>0</v>
      </c>
      <c r="E20" s="17">
        <v>0</v>
      </c>
      <c r="F20" s="17">
        <f t="shared" si="0"/>
        <v>0</v>
      </c>
      <c r="G20" s="17"/>
      <c r="H20" s="17">
        <f t="shared" si="1"/>
        <v>0</v>
      </c>
    </row>
    <row r="21" spans="2:8" ht="14.25">
      <c r="B21" s="16" t="s">
        <v>24</v>
      </c>
      <c r="C21" s="17">
        <v>7287044</v>
      </c>
      <c r="D21" s="17">
        <v>0</v>
      </c>
      <c r="E21" s="17">
        <v>0</v>
      </c>
      <c r="F21" s="17">
        <f t="shared" si="0"/>
        <v>7287044</v>
      </c>
      <c r="G21" s="17"/>
      <c r="H21" s="17">
        <f t="shared" si="1"/>
        <v>7287044</v>
      </c>
    </row>
    <row r="22" spans="2:8" ht="14.25">
      <c r="B22" s="16" t="s">
        <v>25</v>
      </c>
      <c r="C22" s="17">
        <v>1293870</v>
      </c>
      <c r="D22" s="17">
        <v>0</v>
      </c>
      <c r="E22" s="17">
        <v>7390975</v>
      </c>
      <c r="F22" s="17">
        <f t="shared" si="0"/>
        <v>8684845</v>
      </c>
      <c r="G22" s="17"/>
      <c r="H22" s="17">
        <f t="shared" si="1"/>
        <v>8684845</v>
      </c>
    </row>
    <row r="23" spans="2:8" ht="14.25">
      <c r="B23" s="16" t="s">
        <v>26</v>
      </c>
      <c r="C23" s="17">
        <v>182700</v>
      </c>
      <c r="D23" s="17">
        <v>0</v>
      </c>
      <c r="E23" s="17">
        <v>0</v>
      </c>
      <c r="F23" s="17">
        <f t="shared" si="0"/>
        <v>182700</v>
      </c>
      <c r="G23" s="17"/>
      <c r="H23" s="17">
        <f t="shared" si="1"/>
        <v>182700</v>
      </c>
    </row>
    <row r="24" spans="2:8" ht="14.25">
      <c r="B24" s="16" t="s">
        <v>27</v>
      </c>
      <c r="C24" s="17">
        <v>0</v>
      </c>
      <c r="D24" s="17">
        <v>0</v>
      </c>
      <c r="E24" s="17">
        <v>0</v>
      </c>
      <c r="F24" s="17">
        <f t="shared" si="0"/>
        <v>0</v>
      </c>
      <c r="G24" s="17"/>
      <c r="H24" s="17">
        <f t="shared" si="1"/>
        <v>0</v>
      </c>
    </row>
    <row r="25" spans="2:8" ht="14.25">
      <c r="B25" s="16" t="s">
        <v>28</v>
      </c>
      <c r="C25" s="17">
        <v>-8227265</v>
      </c>
      <c r="D25" s="17">
        <v>0</v>
      </c>
      <c r="E25" s="17">
        <v>-7154511</v>
      </c>
      <c r="F25" s="17">
        <f t="shared" si="0"/>
        <v>-15381776</v>
      </c>
      <c r="G25" s="17"/>
      <c r="H25" s="17">
        <f t="shared" si="1"/>
        <v>-15381776</v>
      </c>
    </row>
    <row r="26" spans="2:8" ht="14.25">
      <c r="B26" s="18" t="s">
        <v>29</v>
      </c>
      <c r="C26" s="19">
        <v>0</v>
      </c>
      <c r="D26" s="19">
        <v>0</v>
      </c>
      <c r="E26" s="19">
        <v>0</v>
      </c>
      <c r="F26" s="19">
        <f t="shared" si="0"/>
        <v>0</v>
      </c>
      <c r="G26" s="19"/>
      <c r="H26" s="19">
        <f t="shared" si="1"/>
        <v>0</v>
      </c>
    </row>
    <row r="27" spans="2:8" ht="14.25">
      <c r="B27" s="11" t="s">
        <v>30</v>
      </c>
      <c r="C27" s="12">
        <f>+C9 +C14</f>
        <v>71985640</v>
      </c>
      <c r="D27" s="12">
        <f>+D9 +D14</f>
        <v>0</v>
      </c>
      <c r="E27" s="12">
        <f>+E9 +E14</f>
        <v>84513434</v>
      </c>
      <c r="F27" s="12">
        <f t="shared" si="0"/>
        <v>156499074</v>
      </c>
      <c r="G27" s="13">
        <f>+G9 +G14</f>
        <v>0</v>
      </c>
      <c r="H27" s="12">
        <f t="shared" si="1"/>
        <v>156499074</v>
      </c>
    </row>
    <row r="28" spans="2:8" ht="14.25">
      <c r="B28" s="9" t="s">
        <v>31</v>
      </c>
      <c r="C28" s="10"/>
      <c r="D28" s="10"/>
      <c r="E28" s="10"/>
      <c r="F28" s="10"/>
      <c r="G28" s="10"/>
      <c r="H28" s="10"/>
    </row>
    <row r="29" spans="2:8" ht="14.25">
      <c r="B29" s="11" t="s">
        <v>32</v>
      </c>
      <c r="C29" s="12">
        <f>+C30+C31+C32+C33+C34</f>
        <v>15915382</v>
      </c>
      <c r="D29" s="12">
        <f>+D30+D31+D32+D33+D34</f>
        <v>0</v>
      </c>
      <c r="E29" s="12">
        <f>+E30+E31+E32+E33+E34</f>
        <v>0</v>
      </c>
      <c r="F29" s="12">
        <f t="shared" si="0"/>
        <v>15915382</v>
      </c>
      <c r="G29" s="13">
        <f>+G30+G31+G32+G33+G34</f>
        <v>0</v>
      </c>
      <c r="H29" s="12">
        <f t="shared" si="1"/>
        <v>15915382</v>
      </c>
    </row>
    <row r="30" spans="2:8" ht="14.25">
      <c r="B30" s="16" t="s">
        <v>33</v>
      </c>
      <c r="C30" s="17">
        <v>2368532</v>
      </c>
      <c r="D30" s="17">
        <v>0</v>
      </c>
      <c r="E30" s="17">
        <v>0</v>
      </c>
      <c r="F30" s="17">
        <f t="shared" si="0"/>
        <v>2368532</v>
      </c>
      <c r="G30" s="17"/>
      <c r="H30" s="17">
        <f t="shared" si="1"/>
        <v>2368532</v>
      </c>
    </row>
    <row r="31" spans="2:8" ht="14.25">
      <c r="B31" s="16" t="s">
        <v>34</v>
      </c>
      <c r="C31" s="17">
        <v>8563817</v>
      </c>
      <c r="D31" s="17">
        <v>0</v>
      </c>
      <c r="E31" s="17">
        <v>0</v>
      </c>
      <c r="F31" s="17">
        <f t="shared" si="0"/>
        <v>8563817</v>
      </c>
      <c r="G31" s="17"/>
      <c r="H31" s="17">
        <f t="shared" si="1"/>
        <v>8563817</v>
      </c>
    </row>
    <row r="32" spans="2:8" ht="14.25">
      <c r="B32" s="16" t="s">
        <v>35</v>
      </c>
      <c r="C32" s="17">
        <v>2304000</v>
      </c>
      <c r="D32" s="17">
        <v>0</v>
      </c>
      <c r="E32" s="17">
        <v>0</v>
      </c>
      <c r="F32" s="17">
        <f t="shared" si="0"/>
        <v>2304000</v>
      </c>
      <c r="G32" s="17"/>
      <c r="H32" s="17">
        <f t="shared" si="1"/>
        <v>2304000</v>
      </c>
    </row>
    <row r="33" spans="2:8" ht="14.25">
      <c r="B33" s="16" t="s">
        <v>36</v>
      </c>
      <c r="C33" s="17">
        <v>679033</v>
      </c>
      <c r="D33" s="17">
        <v>0</v>
      </c>
      <c r="E33" s="17">
        <v>0</v>
      </c>
      <c r="F33" s="17">
        <f t="shared" si="0"/>
        <v>679033</v>
      </c>
      <c r="G33" s="17"/>
      <c r="H33" s="17">
        <f t="shared" si="1"/>
        <v>679033</v>
      </c>
    </row>
    <row r="34" spans="2:8" ht="14.25">
      <c r="B34" s="16" t="s">
        <v>37</v>
      </c>
      <c r="C34" s="17">
        <v>2000000</v>
      </c>
      <c r="D34" s="17">
        <v>0</v>
      </c>
      <c r="E34" s="17">
        <v>0</v>
      </c>
      <c r="F34" s="17">
        <f t="shared" si="0"/>
        <v>2000000</v>
      </c>
      <c r="G34" s="17"/>
      <c r="H34" s="17">
        <f t="shared" si="1"/>
        <v>2000000</v>
      </c>
    </row>
    <row r="35" spans="2:8" ht="14.25">
      <c r="B35" s="11" t="s">
        <v>38</v>
      </c>
      <c r="C35" s="12">
        <f>+C36+C37+C38</f>
        <v>28548000</v>
      </c>
      <c r="D35" s="12">
        <f>+D36+D37+D38</f>
        <v>0</v>
      </c>
      <c r="E35" s="12">
        <f>+E36+E37+E38</f>
        <v>180000</v>
      </c>
      <c r="F35" s="12">
        <f t="shared" si="0"/>
        <v>28728000</v>
      </c>
      <c r="G35" s="13">
        <f>+G36+G37+G38</f>
        <v>0</v>
      </c>
      <c r="H35" s="12">
        <f t="shared" si="1"/>
        <v>28728000</v>
      </c>
    </row>
    <row r="36" spans="2:8" ht="14.25">
      <c r="B36" s="14" t="s">
        <v>39</v>
      </c>
      <c r="C36" s="15">
        <v>28548000</v>
      </c>
      <c r="D36" s="15">
        <v>0</v>
      </c>
      <c r="E36" s="15">
        <v>0</v>
      </c>
      <c r="F36" s="15">
        <f t="shared" si="0"/>
        <v>28548000</v>
      </c>
      <c r="G36" s="15"/>
      <c r="H36" s="15">
        <f t="shared" si="1"/>
        <v>28548000</v>
      </c>
    </row>
    <row r="37" spans="2:8" ht="14.25">
      <c r="B37" s="16" t="s">
        <v>40</v>
      </c>
      <c r="C37" s="17">
        <v>0</v>
      </c>
      <c r="D37" s="17">
        <v>0</v>
      </c>
      <c r="E37" s="17">
        <v>0</v>
      </c>
      <c r="F37" s="17">
        <f t="shared" si="0"/>
        <v>0</v>
      </c>
      <c r="G37" s="17"/>
      <c r="H37" s="17">
        <f t="shared" si="1"/>
        <v>0</v>
      </c>
    </row>
    <row r="38" spans="2:8" ht="14.25">
      <c r="B38" s="16" t="s">
        <v>41</v>
      </c>
      <c r="C38" s="17">
        <v>0</v>
      </c>
      <c r="D38" s="17">
        <v>0</v>
      </c>
      <c r="E38" s="17">
        <v>180000</v>
      </c>
      <c r="F38" s="17">
        <f t="shared" si="0"/>
        <v>180000</v>
      </c>
      <c r="G38" s="17"/>
      <c r="H38" s="17">
        <f t="shared" si="1"/>
        <v>180000</v>
      </c>
    </row>
    <row r="39" spans="2:8" ht="14.25">
      <c r="B39" s="11" t="s">
        <v>42</v>
      </c>
      <c r="C39" s="12">
        <f>+C29 +C35</f>
        <v>44463382</v>
      </c>
      <c r="D39" s="12">
        <f>+D29 +D35</f>
        <v>0</v>
      </c>
      <c r="E39" s="12">
        <f>+E29 +E35</f>
        <v>180000</v>
      </c>
      <c r="F39" s="12">
        <f t="shared" si="0"/>
        <v>44643382</v>
      </c>
      <c r="G39" s="13">
        <f>+G29 +G35</f>
        <v>0</v>
      </c>
      <c r="H39" s="12">
        <f t="shared" si="1"/>
        <v>44643382</v>
      </c>
    </row>
    <row r="40" spans="2:8" ht="14.25">
      <c r="B40" s="9" t="s">
        <v>43</v>
      </c>
      <c r="C40" s="10"/>
      <c r="D40" s="10"/>
      <c r="E40" s="10"/>
      <c r="F40" s="10"/>
      <c r="G40" s="10"/>
      <c r="H40" s="10"/>
    </row>
    <row r="41" spans="2:8" ht="14.25">
      <c r="B41" s="14" t="s">
        <v>44</v>
      </c>
      <c r="C41" s="15">
        <v>20000000</v>
      </c>
      <c r="D41" s="15">
        <v>0</v>
      </c>
      <c r="E41" s="15">
        <v>0</v>
      </c>
      <c r="F41" s="15">
        <f t="shared" si="0"/>
        <v>20000000</v>
      </c>
      <c r="G41" s="15"/>
      <c r="H41" s="15">
        <f t="shared" si="1"/>
        <v>20000000</v>
      </c>
    </row>
    <row r="42" spans="2:8" ht="14.25">
      <c r="B42" s="16" t="s">
        <v>45</v>
      </c>
      <c r="C42" s="17">
        <v>1071004</v>
      </c>
      <c r="D42" s="17">
        <v>0</v>
      </c>
      <c r="E42" s="17">
        <v>61044765</v>
      </c>
      <c r="F42" s="17">
        <f t="shared" si="0"/>
        <v>62115769</v>
      </c>
      <c r="G42" s="17"/>
      <c r="H42" s="17">
        <f t="shared" si="1"/>
        <v>62115769</v>
      </c>
    </row>
    <row r="43" spans="2:8" ht="14.25">
      <c r="B43" s="16" t="s">
        <v>46</v>
      </c>
      <c r="C43" s="17">
        <v>0</v>
      </c>
      <c r="D43" s="17">
        <v>0</v>
      </c>
      <c r="E43" s="17">
        <v>0</v>
      </c>
      <c r="F43" s="17">
        <f t="shared" si="0"/>
        <v>0</v>
      </c>
      <c r="G43" s="17"/>
      <c r="H43" s="17">
        <f t="shared" si="1"/>
        <v>0</v>
      </c>
    </row>
    <row r="44" spans="2:8" ht="14.25">
      <c r="B44" s="16" t="s">
        <v>47</v>
      </c>
      <c r="C44" s="17">
        <v>6451254</v>
      </c>
      <c r="D44" s="17">
        <v>0</v>
      </c>
      <c r="E44" s="17">
        <v>23288669</v>
      </c>
      <c r="F44" s="17">
        <f t="shared" si="0"/>
        <v>29739923</v>
      </c>
      <c r="G44" s="17"/>
      <c r="H44" s="17">
        <f t="shared" si="1"/>
        <v>29739923</v>
      </c>
    </row>
    <row r="45" spans="2:8" ht="14.25">
      <c r="B45" s="18" t="s">
        <v>48</v>
      </c>
      <c r="C45" s="19">
        <v>-1881477</v>
      </c>
      <c r="D45" s="19">
        <v>0</v>
      </c>
      <c r="E45" s="19">
        <v>-866506</v>
      </c>
      <c r="F45" s="19">
        <f t="shared" si="0"/>
        <v>-2747983</v>
      </c>
      <c r="G45" s="19"/>
      <c r="H45" s="19">
        <f t="shared" si="1"/>
        <v>-2747983</v>
      </c>
    </row>
    <row r="46" spans="2:8" ht="14.25">
      <c r="B46" s="11" t="s">
        <v>49</v>
      </c>
      <c r="C46" s="12">
        <f>+C41 +C42 +C43 +C44</f>
        <v>27522258</v>
      </c>
      <c r="D46" s="12">
        <f>+D41 +D42 +D43 +D44</f>
        <v>0</v>
      </c>
      <c r="E46" s="12">
        <f>+E41 +E42 +E43 +E44</f>
        <v>84333434</v>
      </c>
      <c r="F46" s="12">
        <f t="shared" si="0"/>
        <v>111855692</v>
      </c>
      <c r="G46" s="13">
        <f>+G41 +G42 +G43 +G44</f>
        <v>0</v>
      </c>
      <c r="H46" s="12">
        <f t="shared" si="1"/>
        <v>111855692</v>
      </c>
    </row>
    <row r="47" spans="2:8" ht="14.25">
      <c r="B47" s="9" t="s">
        <v>50</v>
      </c>
      <c r="C47" s="10">
        <f>+C39 +C46</f>
        <v>71985640</v>
      </c>
      <c r="D47" s="10">
        <f>+D39 +D46</f>
        <v>0</v>
      </c>
      <c r="E47" s="10">
        <f>+E39 +E46</f>
        <v>84513434</v>
      </c>
      <c r="F47" s="10">
        <f t="shared" si="0"/>
        <v>156499074</v>
      </c>
      <c r="G47" s="13">
        <f>+G39 +G46</f>
        <v>0</v>
      </c>
      <c r="H47" s="10">
        <f t="shared" si="1"/>
        <v>156499074</v>
      </c>
    </row>
  </sheetData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第三号第二様式</vt:lpstr>
      <vt:lpstr>第三号第二様式!Print_Titles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2020-07-15T06:23:50Z</dcterms:created>
  <dcterms:modified xsi:type="dcterms:W3CDTF">2020-07-15T06:23:50Z</dcterms:modified>
</cp:coreProperties>
</file>